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2. Sistema de Salud\cuadros actualizados\An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B40" i="1" l="1"/>
  <c r="C40" i="1" s="1"/>
  <c r="B41" i="1"/>
  <c r="C41" i="1" s="1"/>
  <c r="B25" i="1" l="1"/>
  <c r="B29" i="1"/>
  <c r="B28" i="1"/>
  <c r="B27" i="1"/>
  <c r="B26" i="1"/>
  <c r="B39" i="1"/>
  <c r="D39" i="1" s="1"/>
  <c r="B38" i="1"/>
  <c r="B37" i="1"/>
  <c r="B36" i="1"/>
  <c r="B35" i="1"/>
  <c r="B34" i="1"/>
  <c r="B33" i="1"/>
  <c r="B32" i="1"/>
  <c r="B31" i="1"/>
  <c r="B30" i="1"/>
  <c r="D38" i="1"/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<sst xmlns="http://schemas.openxmlformats.org/spreadsheetml/2006/main" count="32" uniqueCount="31">
  <si>
    <t>Fuente:</t>
  </si>
  <si>
    <t>Año</t>
  </si>
  <si>
    <t>Total</t>
  </si>
  <si>
    <t xml:space="preserve"> </t>
  </si>
  <si>
    <t>CUADRO Nº 2.16</t>
  </si>
  <si>
    <t>DOTACIÓN DE CAMAS</t>
  </si>
  <si>
    <t>Sector privado</t>
  </si>
  <si>
    <t>MINSAL</t>
  </si>
  <si>
    <t>Sector público (*)</t>
  </si>
  <si>
    <r>
      <rPr>
        <b/>
        <sz val="10"/>
        <color indexed="8"/>
        <rFont val="Calibri"/>
        <family val="2"/>
        <scheme val="minor"/>
      </rPr>
      <t xml:space="preserve">(*) </t>
    </r>
    <r>
      <rPr>
        <sz val="10"/>
        <color indexed="8"/>
        <rFont val="Calibri"/>
        <family val="2"/>
        <scheme val="minor"/>
      </rPr>
      <t>Corresponde a la suma de las camas de establecimientos del Sistema Nacional de Servicios de Salud y otras instituciones públicas.</t>
    </r>
  </si>
  <si>
    <t>INE, Compendio estadístico anual</t>
  </si>
  <si>
    <r>
      <rPr>
        <b/>
        <sz val="10"/>
        <color indexed="8"/>
        <rFont val="Calibri"/>
        <family val="2"/>
        <scheme val="minor"/>
      </rPr>
      <t>(**)</t>
    </r>
    <r>
      <rPr>
        <sz val="10"/>
        <color indexed="8"/>
        <rFont val="Calibri"/>
        <family val="2"/>
        <scheme val="minor"/>
      </rPr>
      <t xml:space="preserve"> Cifras modificadas según datos 2015.</t>
    </r>
  </si>
  <si>
    <t>2013 (**)</t>
  </si>
  <si>
    <t>2012 (**)</t>
  </si>
  <si>
    <t>2011 (**)</t>
  </si>
  <si>
    <t>2010 (**)</t>
  </si>
  <si>
    <t>2009 (**)</t>
  </si>
  <si>
    <t>2008 (**)</t>
  </si>
  <si>
    <t>2007 (**)</t>
  </si>
  <si>
    <t>2006 (**)</t>
  </si>
  <si>
    <t>2005 (**)</t>
  </si>
  <si>
    <t>2004 (**)</t>
  </si>
  <si>
    <t>2003 (**)</t>
  </si>
  <si>
    <t>2002 (**)</t>
  </si>
  <si>
    <t>2001 (**)</t>
  </si>
  <si>
    <t>2000 (**)</t>
  </si>
  <si>
    <t>1999 (**)</t>
  </si>
  <si>
    <t>Memoria de gestión anual Clínicas de Chile</t>
  </si>
  <si>
    <t>2014 (***)</t>
  </si>
  <si>
    <t>2015 (***)</t>
  </si>
  <si>
    <r>
      <rPr>
        <b/>
        <sz val="10"/>
        <color indexed="8"/>
        <rFont val="Calibri"/>
        <family val="2"/>
        <scheme val="minor"/>
      </rPr>
      <t>(***)</t>
    </r>
    <r>
      <rPr>
        <sz val="10"/>
        <color indexed="8"/>
        <rFont val="Calibri"/>
        <family val="2"/>
        <scheme val="minor"/>
      </rPr>
      <t xml:space="preserve"> Datos estimados, según información de Memoria de gestión de Clínicas de Chile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</si>
</sst>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0" fontId="0" fillId="5" borderId="0" xfId="0" applyFont="1" applyFill="1" applyAlignment="1"/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4" fillId="6" borderId="0" xfId="0" applyFont="1" applyFill="1" applyAlignment="1">
      <alignment vertical="top"/>
    </xf>
    <xf numFmtId="0" fontId="4" fillId="6" borderId="0" xfId="0" applyFont="1" applyFill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6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312420</xdr:colOff>
      <xdr:row>1</xdr:row>
      <xdr:rowOff>76200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9728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pane ySplit="5" topLeftCell="A37" activePane="bottomLeft" state="frozen"/>
      <selection pane="bottomLeft" activeCell="A51" sqref="A51"/>
    </sheetView>
  </sheetViews>
  <sheetFormatPr baseColWidth="10" defaultColWidth="11.42578125" defaultRowHeight="15" x14ac:dyDescent="0.25"/>
  <cols>
    <col min="1" max="1" width="11.42578125" style="2"/>
    <col min="2" max="2" width="17.42578125" style="2" bestFit="1" customWidth="1"/>
    <col min="3" max="4" width="17.42578125" style="2" customWidth="1"/>
    <col min="5" max="255" width="11.42578125" style="1"/>
    <col min="256" max="256" width="17.42578125" style="1" bestFit="1" customWidth="1"/>
    <col min="257" max="258" width="17.42578125" style="1" customWidth="1"/>
    <col min="259" max="511" width="11.42578125" style="1"/>
    <col min="512" max="512" width="17.42578125" style="1" bestFit="1" customWidth="1"/>
    <col min="513" max="514" width="17.42578125" style="1" customWidth="1"/>
    <col min="515" max="767" width="11.42578125" style="1"/>
    <col min="768" max="768" width="17.42578125" style="1" bestFit="1" customWidth="1"/>
    <col min="769" max="770" width="17.42578125" style="1" customWidth="1"/>
    <col min="771" max="1023" width="11.42578125" style="1"/>
    <col min="1024" max="1024" width="17.42578125" style="1" bestFit="1" customWidth="1"/>
    <col min="1025" max="1026" width="17.42578125" style="1" customWidth="1"/>
    <col min="1027" max="1279" width="11.42578125" style="1"/>
    <col min="1280" max="1280" width="17.42578125" style="1" bestFit="1" customWidth="1"/>
    <col min="1281" max="1282" width="17.42578125" style="1" customWidth="1"/>
    <col min="1283" max="1535" width="11.42578125" style="1"/>
    <col min="1536" max="1536" width="17.42578125" style="1" bestFit="1" customWidth="1"/>
    <col min="1537" max="1538" width="17.42578125" style="1" customWidth="1"/>
    <col min="1539" max="1791" width="11.42578125" style="1"/>
    <col min="1792" max="1792" width="17.42578125" style="1" bestFit="1" customWidth="1"/>
    <col min="1793" max="1794" width="17.42578125" style="1" customWidth="1"/>
    <col min="1795" max="2047" width="11.42578125" style="1"/>
    <col min="2048" max="2048" width="17.42578125" style="1" bestFit="1" customWidth="1"/>
    <col min="2049" max="2050" width="17.42578125" style="1" customWidth="1"/>
    <col min="2051" max="2303" width="11.42578125" style="1"/>
    <col min="2304" max="2304" width="17.42578125" style="1" bestFit="1" customWidth="1"/>
    <col min="2305" max="2306" width="17.42578125" style="1" customWidth="1"/>
    <col min="2307" max="2559" width="11.42578125" style="1"/>
    <col min="2560" max="2560" width="17.42578125" style="1" bestFit="1" customWidth="1"/>
    <col min="2561" max="2562" width="17.42578125" style="1" customWidth="1"/>
    <col min="2563" max="2815" width="11.42578125" style="1"/>
    <col min="2816" max="2816" width="17.42578125" style="1" bestFit="1" customWidth="1"/>
    <col min="2817" max="2818" width="17.42578125" style="1" customWidth="1"/>
    <col min="2819" max="3071" width="11.42578125" style="1"/>
    <col min="3072" max="3072" width="17.42578125" style="1" bestFit="1" customWidth="1"/>
    <col min="3073" max="3074" width="17.42578125" style="1" customWidth="1"/>
    <col min="3075" max="3327" width="11.42578125" style="1"/>
    <col min="3328" max="3328" width="17.42578125" style="1" bestFit="1" customWidth="1"/>
    <col min="3329" max="3330" width="17.42578125" style="1" customWidth="1"/>
    <col min="3331" max="3583" width="11.42578125" style="1"/>
    <col min="3584" max="3584" width="17.42578125" style="1" bestFit="1" customWidth="1"/>
    <col min="3585" max="3586" width="17.42578125" style="1" customWidth="1"/>
    <col min="3587" max="3839" width="11.42578125" style="1"/>
    <col min="3840" max="3840" width="17.42578125" style="1" bestFit="1" customWidth="1"/>
    <col min="3841" max="3842" width="17.42578125" style="1" customWidth="1"/>
    <col min="3843" max="4095" width="11.42578125" style="1"/>
    <col min="4096" max="4096" width="17.42578125" style="1" bestFit="1" customWidth="1"/>
    <col min="4097" max="4098" width="17.42578125" style="1" customWidth="1"/>
    <col min="4099" max="4351" width="11.42578125" style="1"/>
    <col min="4352" max="4352" width="17.42578125" style="1" bestFit="1" customWidth="1"/>
    <col min="4353" max="4354" width="17.42578125" style="1" customWidth="1"/>
    <col min="4355" max="4607" width="11.42578125" style="1"/>
    <col min="4608" max="4608" width="17.42578125" style="1" bestFit="1" customWidth="1"/>
    <col min="4609" max="4610" width="17.42578125" style="1" customWidth="1"/>
    <col min="4611" max="4863" width="11.42578125" style="1"/>
    <col min="4864" max="4864" width="17.42578125" style="1" bestFit="1" customWidth="1"/>
    <col min="4865" max="4866" width="17.42578125" style="1" customWidth="1"/>
    <col min="4867" max="5119" width="11.42578125" style="1"/>
    <col min="5120" max="5120" width="17.42578125" style="1" bestFit="1" customWidth="1"/>
    <col min="5121" max="5122" width="17.42578125" style="1" customWidth="1"/>
    <col min="5123" max="5375" width="11.42578125" style="1"/>
    <col min="5376" max="5376" width="17.42578125" style="1" bestFit="1" customWidth="1"/>
    <col min="5377" max="5378" width="17.42578125" style="1" customWidth="1"/>
    <col min="5379" max="5631" width="11.42578125" style="1"/>
    <col min="5632" max="5632" width="17.42578125" style="1" bestFit="1" customWidth="1"/>
    <col min="5633" max="5634" width="17.42578125" style="1" customWidth="1"/>
    <col min="5635" max="5887" width="11.42578125" style="1"/>
    <col min="5888" max="5888" width="17.42578125" style="1" bestFit="1" customWidth="1"/>
    <col min="5889" max="5890" width="17.42578125" style="1" customWidth="1"/>
    <col min="5891" max="6143" width="11.42578125" style="1"/>
    <col min="6144" max="6144" width="17.42578125" style="1" bestFit="1" customWidth="1"/>
    <col min="6145" max="6146" width="17.42578125" style="1" customWidth="1"/>
    <col min="6147" max="6399" width="11.42578125" style="1"/>
    <col min="6400" max="6400" width="17.42578125" style="1" bestFit="1" customWidth="1"/>
    <col min="6401" max="6402" width="17.42578125" style="1" customWidth="1"/>
    <col min="6403" max="6655" width="11.42578125" style="1"/>
    <col min="6656" max="6656" width="17.42578125" style="1" bestFit="1" customWidth="1"/>
    <col min="6657" max="6658" width="17.42578125" style="1" customWidth="1"/>
    <col min="6659" max="6911" width="11.42578125" style="1"/>
    <col min="6912" max="6912" width="17.42578125" style="1" bestFit="1" customWidth="1"/>
    <col min="6913" max="6914" width="17.42578125" style="1" customWidth="1"/>
    <col min="6915" max="7167" width="11.42578125" style="1"/>
    <col min="7168" max="7168" width="17.42578125" style="1" bestFit="1" customWidth="1"/>
    <col min="7169" max="7170" width="17.42578125" style="1" customWidth="1"/>
    <col min="7171" max="7423" width="11.42578125" style="1"/>
    <col min="7424" max="7424" width="17.42578125" style="1" bestFit="1" customWidth="1"/>
    <col min="7425" max="7426" width="17.42578125" style="1" customWidth="1"/>
    <col min="7427" max="7679" width="11.42578125" style="1"/>
    <col min="7680" max="7680" width="17.42578125" style="1" bestFit="1" customWidth="1"/>
    <col min="7681" max="7682" width="17.42578125" style="1" customWidth="1"/>
    <col min="7683" max="7935" width="11.42578125" style="1"/>
    <col min="7936" max="7936" width="17.42578125" style="1" bestFit="1" customWidth="1"/>
    <col min="7937" max="7938" width="17.42578125" style="1" customWidth="1"/>
    <col min="7939" max="8191" width="11.42578125" style="1"/>
    <col min="8192" max="8192" width="17.42578125" style="1" bestFit="1" customWidth="1"/>
    <col min="8193" max="8194" width="17.42578125" style="1" customWidth="1"/>
    <col min="8195" max="8447" width="11.42578125" style="1"/>
    <col min="8448" max="8448" width="17.42578125" style="1" bestFit="1" customWidth="1"/>
    <col min="8449" max="8450" width="17.42578125" style="1" customWidth="1"/>
    <col min="8451" max="8703" width="11.42578125" style="1"/>
    <col min="8704" max="8704" width="17.42578125" style="1" bestFit="1" customWidth="1"/>
    <col min="8705" max="8706" width="17.42578125" style="1" customWidth="1"/>
    <col min="8707" max="8959" width="11.42578125" style="1"/>
    <col min="8960" max="8960" width="17.42578125" style="1" bestFit="1" customWidth="1"/>
    <col min="8961" max="8962" width="17.42578125" style="1" customWidth="1"/>
    <col min="8963" max="9215" width="11.42578125" style="1"/>
    <col min="9216" max="9216" width="17.42578125" style="1" bestFit="1" customWidth="1"/>
    <col min="9217" max="9218" width="17.42578125" style="1" customWidth="1"/>
    <col min="9219" max="9471" width="11.42578125" style="1"/>
    <col min="9472" max="9472" width="17.42578125" style="1" bestFit="1" customWidth="1"/>
    <col min="9473" max="9474" width="17.42578125" style="1" customWidth="1"/>
    <col min="9475" max="9727" width="11.42578125" style="1"/>
    <col min="9728" max="9728" width="17.42578125" style="1" bestFit="1" customWidth="1"/>
    <col min="9729" max="9730" width="17.42578125" style="1" customWidth="1"/>
    <col min="9731" max="9983" width="11.42578125" style="1"/>
    <col min="9984" max="9984" width="17.42578125" style="1" bestFit="1" customWidth="1"/>
    <col min="9985" max="9986" width="17.42578125" style="1" customWidth="1"/>
    <col min="9987" max="10239" width="11.42578125" style="1"/>
    <col min="10240" max="10240" width="17.42578125" style="1" bestFit="1" customWidth="1"/>
    <col min="10241" max="10242" width="17.42578125" style="1" customWidth="1"/>
    <col min="10243" max="10495" width="11.42578125" style="1"/>
    <col min="10496" max="10496" width="17.42578125" style="1" bestFit="1" customWidth="1"/>
    <col min="10497" max="10498" width="17.42578125" style="1" customWidth="1"/>
    <col min="10499" max="10751" width="11.42578125" style="1"/>
    <col min="10752" max="10752" width="17.42578125" style="1" bestFit="1" customWidth="1"/>
    <col min="10753" max="10754" width="17.42578125" style="1" customWidth="1"/>
    <col min="10755" max="11007" width="11.42578125" style="1"/>
    <col min="11008" max="11008" width="17.42578125" style="1" bestFit="1" customWidth="1"/>
    <col min="11009" max="11010" width="17.42578125" style="1" customWidth="1"/>
    <col min="11011" max="11263" width="11.42578125" style="1"/>
    <col min="11264" max="11264" width="17.42578125" style="1" bestFit="1" customWidth="1"/>
    <col min="11265" max="11266" width="17.42578125" style="1" customWidth="1"/>
    <col min="11267" max="11519" width="11.42578125" style="1"/>
    <col min="11520" max="11520" width="17.42578125" style="1" bestFit="1" customWidth="1"/>
    <col min="11521" max="11522" width="17.42578125" style="1" customWidth="1"/>
    <col min="11523" max="11775" width="11.42578125" style="1"/>
    <col min="11776" max="11776" width="17.42578125" style="1" bestFit="1" customWidth="1"/>
    <col min="11777" max="11778" width="17.42578125" style="1" customWidth="1"/>
    <col min="11779" max="12031" width="11.42578125" style="1"/>
    <col min="12032" max="12032" width="17.42578125" style="1" bestFit="1" customWidth="1"/>
    <col min="12033" max="12034" width="17.42578125" style="1" customWidth="1"/>
    <col min="12035" max="12287" width="11.42578125" style="1"/>
    <col min="12288" max="12288" width="17.42578125" style="1" bestFit="1" customWidth="1"/>
    <col min="12289" max="12290" width="17.42578125" style="1" customWidth="1"/>
    <col min="12291" max="12543" width="11.42578125" style="1"/>
    <col min="12544" max="12544" width="17.42578125" style="1" bestFit="1" customWidth="1"/>
    <col min="12545" max="12546" width="17.42578125" style="1" customWidth="1"/>
    <col min="12547" max="12799" width="11.42578125" style="1"/>
    <col min="12800" max="12800" width="17.42578125" style="1" bestFit="1" customWidth="1"/>
    <col min="12801" max="12802" width="17.42578125" style="1" customWidth="1"/>
    <col min="12803" max="13055" width="11.42578125" style="1"/>
    <col min="13056" max="13056" width="17.42578125" style="1" bestFit="1" customWidth="1"/>
    <col min="13057" max="13058" width="17.42578125" style="1" customWidth="1"/>
    <col min="13059" max="13311" width="11.42578125" style="1"/>
    <col min="13312" max="13312" width="17.42578125" style="1" bestFit="1" customWidth="1"/>
    <col min="13313" max="13314" width="17.42578125" style="1" customWidth="1"/>
    <col min="13315" max="13567" width="11.42578125" style="1"/>
    <col min="13568" max="13568" width="17.42578125" style="1" bestFit="1" customWidth="1"/>
    <col min="13569" max="13570" width="17.42578125" style="1" customWidth="1"/>
    <col min="13571" max="13823" width="11.42578125" style="1"/>
    <col min="13824" max="13824" width="17.42578125" style="1" bestFit="1" customWidth="1"/>
    <col min="13825" max="13826" width="17.42578125" style="1" customWidth="1"/>
    <col min="13827" max="14079" width="11.42578125" style="1"/>
    <col min="14080" max="14080" width="17.42578125" style="1" bestFit="1" customWidth="1"/>
    <col min="14081" max="14082" width="17.42578125" style="1" customWidth="1"/>
    <col min="14083" max="14335" width="11.42578125" style="1"/>
    <col min="14336" max="14336" width="17.42578125" style="1" bestFit="1" customWidth="1"/>
    <col min="14337" max="14338" width="17.42578125" style="1" customWidth="1"/>
    <col min="14339" max="14591" width="11.42578125" style="1"/>
    <col min="14592" max="14592" width="17.42578125" style="1" bestFit="1" customWidth="1"/>
    <col min="14593" max="14594" width="17.42578125" style="1" customWidth="1"/>
    <col min="14595" max="14847" width="11.42578125" style="1"/>
    <col min="14848" max="14848" width="17.42578125" style="1" bestFit="1" customWidth="1"/>
    <col min="14849" max="14850" width="17.42578125" style="1" customWidth="1"/>
    <col min="14851" max="15103" width="11.42578125" style="1"/>
    <col min="15104" max="15104" width="17.42578125" style="1" bestFit="1" customWidth="1"/>
    <col min="15105" max="15106" width="17.42578125" style="1" customWidth="1"/>
    <col min="15107" max="15359" width="11.42578125" style="1"/>
    <col min="15360" max="15360" width="17.42578125" style="1" bestFit="1" customWidth="1"/>
    <col min="15361" max="15362" width="17.42578125" style="1" customWidth="1"/>
    <col min="15363" max="15615" width="11.42578125" style="1"/>
    <col min="15616" max="15616" width="17.42578125" style="1" bestFit="1" customWidth="1"/>
    <col min="15617" max="15618" width="17.42578125" style="1" customWidth="1"/>
    <col min="15619" max="15871" width="11.42578125" style="1"/>
    <col min="15872" max="15872" width="17.42578125" style="1" bestFit="1" customWidth="1"/>
    <col min="15873" max="15874" width="17.42578125" style="1" customWidth="1"/>
    <col min="15875" max="16127" width="11.42578125" style="1"/>
    <col min="16128" max="16128" width="17.42578125" style="1" bestFit="1" customWidth="1"/>
    <col min="16129" max="16130" width="17.42578125" style="1" customWidth="1"/>
    <col min="16131" max="16384" width="11.42578125" style="1"/>
  </cols>
  <sheetData>
    <row r="1" spans="1:10" x14ac:dyDescent="0.25">
      <c r="A1" s="17" t="s">
        <v>4</v>
      </c>
      <c r="B1" s="17"/>
      <c r="C1" s="17"/>
      <c r="D1" s="17"/>
      <c r="E1" s="4"/>
    </row>
    <row r="2" spans="1:10" x14ac:dyDescent="0.25">
      <c r="A2" s="15" t="s">
        <v>5</v>
      </c>
      <c r="B2" s="15"/>
      <c r="C2" s="15"/>
      <c r="D2" s="15"/>
      <c r="E2" s="4"/>
    </row>
    <row r="3" spans="1:10" x14ac:dyDescent="0.25">
      <c r="A3" s="16"/>
      <c r="B3" s="16"/>
      <c r="C3" s="5"/>
      <c r="D3" s="5"/>
      <c r="E3" s="4"/>
    </row>
    <row r="4" spans="1:10" x14ac:dyDescent="0.25">
      <c r="A4" s="9"/>
      <c r="B4" s="9"/>
      <c r="C4" s="9"/>
      <c r="D4" s="9"/>
      <c r="E4" s="4"/>
    </row>
    <row r="5" spans="1:10" x14ac:dyDescent="0.25">
      <c r="A5" s="6" t="s">
        <v>1</v>
      </c>
      <c r="B5" s="6" t="s">
        <v>8</v>
      </c>
      <c r="C5" s="6" t="s">
        <v>6</v>
      </c>
      <c r="D5" s="6" t="s">
        <v>2</v>
      </c>
      <c r="E5" s="7"/>
    </row>
    <row r="6" spans="1:10" x14ac:dyDescent="0.25">
      <c r="A6" s="10">
        <v>1980</v>
      </c>
      <c r="B6" s="11">
        <f>+D6-C6</f>
        <v>33967</v>
      </c>
      <c r="C6" s="11">
        <v>4000</v>
      </c>
      <c r="D6" s="11">
        <v>37967</v>
      </c>
      <c r="E6" s="7"/>
      <c r="I6" s="1" t="s">
        <v>3</v>
      </c>
      <c r="J6" s="1" t="s">
        <v>3</v>
      </c>
    </row>
    <row r="7" spans="1:10" x14ac:dyDescent="0.25">
      <c r="A7" s="10">
        <v>1981</v>
      </c>
      <c r="B7" s="11">
        <f t="shared" ref="B7:B12" si="0">+D7-C7</f>
        <v>33692</v>
      </c>
      <c r="C7" s="11">
        <v>3855</v>
      </c>
      <c r="D7" s="11">
        <v>37547</v>
      </c>
      <c r="E7" s="7"/>
      <c r="F7" s="3"/>
    </row>
    <row r="8" spans="1:10" x14ac:dyDescent="0.25">
      <c r="A8" s="10">
        <v>1982</v>
      </c>
      <c r="B8" s="11">
        <f t="shared" si="0"/>
        <v>33904</v>
      </c>
      <c r="C8" s="11">
        <v>4350</v>
      </c>
      <c r="D8" s="11">
        <v>38254</v>
      </c>
      <c r="E8" s="7"/>
      <c r="F8" s="3"/>
    </row>
    <row r="9" spans="1:10" x14ac:dyDescent="0.25">
      <c r="A9" s="10">
        <v>1983</v>
      </c>
      <c r="B9" s="11">
        <f t="shared" si="0"/>
        <v>33794</v>
      </c>
      <c r="C9" s="11">
        <v>4989</v>
      </c>
      <c r="D9" s="11">
        <v>38783</v>
      </c>
      <c r="E9" s="7"/>
      <c r="F9" s="3"/>
      <c r="G9" s="3"/>
    </row>
    <row r="10" spans="1:10" x14ac:dyDescent="0.25">
      <c r="A10" s="10">
        <v>1984</v>
      </c>
      <c r="B10" s="11">
        <f t="shared" si="0"/>
        <v>33642</v>
      </c>
      <c r="C10" s="11">
        <v>7458</v>
      </c>
      <c r="D10" s="11">
        <v>41100</v>
      </c>
      <c r="E10" s="7"/>
      <c r="F10" s="3"/>
    </row>
    <row r="11" spans="1:10" x14ac:dyDescent="0.25">
      <c r="A11" s="10">
        <v>1985</v>
      </c>
      <c r="B11" s="11">
        <f t="shared" si="0"/>
        <v>33435</v>
      </c>
      <c r="C11" s="11">
        <v>8789</v>
      </c>
      <c r="D11" s="11">
        <v>42224</v>
      </c>
      <c r="E11" s="7"/>
      <c r="F11" s="3"/>
    </row>
    <row r="12" spans="1:10" x14ac:dyDescent="0.25">
      <c r="A12" s="10">
        <v>1986</v>
      </c>
      <c r="B12" s="11">
        <f t="shared" si="0"/>
        <v>33103</v>
      </c>
      <c r="C12" s="11">
        <v>9185</v>
      </c>
      <c r="D12" s="11">
        <v>42288</v>
      </c>
      <c r="E12" s="7"/>
      <c r="F12" s="3"/>
    </row>
    <row r="13" spans="1:10" x14ac:dyDescent="0.25">
      <c r="A13" s="10">
        <v>1987</v>
      </c>
      <c r="B13" s="11">
        <v>32594</v>
      </c>
      <c r="C13" s="11">
        <f>+D13-B13</f>
        <v>9233</v>
      </c>
      <c r="D13" s="11">
        <v>41827</v>
      </c>
      <c r="E13" s="7"/>
      <c r="F13" s="3"/>
    </row>
    <row r="14" spans="1:10" x14ac:dyDescent="0.25">
      <c r="A14" s="10">
        <v>1988</v>
      </c>
      <c r="B14" s="11">
        <v>32850</v>
      </c>
      <c r="C14" s="11">
        <f t="shared" ref="C14:C24" si="1">+D14-B14</f>
        <v>10199</v>
      </c>
      <c r="D14" s="11">
        <v>43049</v>
      </c>
      <c r="E14" s="7"/>
      <c r="F14" s="3"/>
    </row>
    <row r="15" spans="1:10" x14ac:dyDescent="0.25">
      <c r="A15" s="10">
        <v>1989</v>
      </c>
      <c r="B15" s="11">
        <v>32818</v>
      </c>
      <c r="C15" s="11">
        <f t="shared" si="1"/>
        <v>10366</v>
      </c>
      <c r="D15" s="11">
        <v>43184</v>
      </c>
      <c r="E15" s="7"/>
      <c r="F15" s="3"/>
    </row>
    <row r="16" spans="1:10" x14ac:dyDescent="0.25">
      <c r="A16" s="10">
        <v>1990</v>
      </c>
      <c r="B16" s="11">
        <v>32515</v>
      </c>
      <c r="C16" s="11">
        <f t="shared" si="1"/>
        <v>10499</v>
      </c>
      <c r="D16" s="11">
        <v>43014</v>
      </c>
      <c r="E16" s="7"/>
      <c r="F16" s="3"/>
    </row>
    <row r="17" spans="1:6" x14ac:dyDescent="0.25">
      <c r="A17" s="10">
        <v>1991</v>
      </c>
      <c r="B17" s="11">
        <v>32295</v>
      </c>
      <c r="C17" s="11">
        <f t="shared" si="1"/>
        <v>10600</v>
      </c>
      <c r="D17" s="11">
        <v>42895</v>
      </c>
      <c r="E17" s="7"/>
      <c r="F17" s="3"/>
    </row>
    <row r="18" spans="1:6" x14ac:dyDescent="0.25">
      <c r="A18" s="10">
        <v>1992</v>
      </c>
      <c r="B18" s="11">
        <v>32176</v>
      </c>
      <c r="C18" s="11">
        <f t="shared" si="1"/>
        <v>10985</v>
      </c>
      <c r="D18" s="11">
        <v>43161</v>
      </c>
      <c r="E18" s="7"/>
      <c r="F18" s="3"/>
    </row>
    <row r="19" spans="1:6" x14ac:dyDescent="0.25">
      <c r="A19" s="10">
        <v>1993</v>
      </c>
      <c r="B19" s="11">
        <v>31989</v>
      </c>
      <c r="C19" s="11">
        <f t="shared" si="1"/>
        <v>10918</v>
      </c>
      <c r="D19" s="11">
        <v>42907</v>
      </c>
      <c r="E19" s="7"/>
      <c r="F19" s="3"/>
    </row>
    <row r="20" spans="1:6" x14ac:dyDescent="0.25">
      <c r="A20" s="10">
        <v>1994</v>
      </c>
      <c r="B20" s="11">
        <v>31804</v>
      </c>
      <c r="C20" s="11">
        <f t="shared" si="1"/>
        <v>11208</v>
      </c>
      <c r="D20" s="11">
        <v>43012</v>
      </c>
      <c r="E20" s="7"/>
      <c r="F20" s="3"/>
    </row>
    <row r="21" spans="1:6" x14ac:dyDescent="0.25">
      <c r="A21" s="10">
        <v>1995</v>
      </c>
      <c r="B21" s="11">
        <v>31579</v>
      </c>
      <c r="C21" s="11">
        <f t="shared" si="1"/>
        <v>11549</v>
      </c>
      <c r="D21" s="11">
        <v>43128</v>
      </c>
      <c r="E21" s="7"/>
      <c r="F21" s="3"/>
    </row>
    <row r="22" spans="1:6" x14ac:dyDescent="0.25">
      <c r="A22" s="10">
        <v>1996</v>
      </c>
      <c r="B22" s="11">
        <v>31353</v>
      </c>
      <c r="C22" s="11">
        <f t="shared" si="1"/>
        <v>11419</v>
      </c>
      <c r="D22" s="11">
        <v>42772</v>
      </c>
      <c r="E22" s="7"/>
      <c r="F22" s="3"/>
    </row>
    <row r="23" spans="1:6" x14ac:dyDescent="0.25">
      <c r="A23" s="10">
        <v>1997</v>
      </c>
      <c r="B23" s="11">
        <v>30956</v>
      </c>
      <c r="C23" s="11">
        <f t="shared" si="1"/>
        <v>11031</v>
      </c>
      <c r="D23" s="11">
        <v>41987</v>
      </c>
      <c r="E23" s="7"/>
      <c r="F23" s="3"/>
    </row>
    <row r="24" spans="1:6" x14ac:dyDescent="0.25">
      <c r="A24" s="10">
        <v>1998</v>
      </c>
      <c r="B24" s="11">
        <v>30714</v>
      </c>
      <c r="C24" s="11">
        <f t="shared" si="1"/>
        <v>10705</v>
      </c>
      <c r="D24" s="11">
        <v>41419</v>
      </c>
      <c r="E24" s="7"/>
      <c r="F24" s="3"/>
    </row>
    <row r="25" spans="1:6" x14ac:dyDescent="0.25">
      <c r="A25" s="11" t="s">
        <v>26</v>
      </c>
      <c r="B25" s="11">
        <f>30965+2857</f>
        <v>33822</v>
      </c>
      <c r="C25" s="11">
        <v>8341</v>
      </c>
      <c r="D25" s="11">
        <f>+C25+B25</f>
        <v>42163</v>
      </c>
      <c r="E25" s="7"/>
      <c r="F25" s="3"/>
    </row>
    <row r="26" spans="1:6" x14ac:dyDescent="0.25">
      <c r="A26" s="11" t="s">
        <v>25</v>
      </c>
      <c r="B26" s="11">
        <f>31193+2933</f>
        <v>34126</v>
      </c>
      <c r="C26" s="11">
        <v>7660</v>
      </c>
      <c r="D26" s="11">
        <f t="shared" ref="D26:D39" si="2">+C26+B26</f>
        <v>41786</v>
      </c>
      <c r="E26" s="7"/>
      <c r="F26" s="3"/>
    </row>
    <row r="27" spans="1:6" x14ac:dyDescent="0.25">
      <c r="A27" s="11" t="s">
        <v>24</v>
      </c>
      <c r="B27" s="11">
        <f>30033+2817</f>
        <v>32850</v>
      </c>
      <c r="C27" s="11">
        <v>7835</v>
      </c>
      <c r="D27" s="11">
        <f t="shared" si="2"/>
        <v>40685</v>
      </c>
      <c r="E27" s="7"/>
      <c r="F27" s="3"/>
    </row>
    <row r="28" spans="1:6" x14ac:dyDescent="0.25">
      <c r="A28" s="11" t="s">
        <v>23</v>
      </c>
      <c r="B28" s="11">
        <f>29722+2960</f>
        <v>32682</v>
      </c>
      <c r="C28" s="11">
        <v>7220</v>
      </c>
      <c r="D28" s="11">
        <f t="shared" si="2"/>
        <v>39902</v>
      </c>
      <c r="E28" s="7"/>
      <c r="F28" s="3"/>
    </row>
    <row r="29" spans="1:6" x14ac:dyDescent="0.25">
      <c r="A29" s="11" t="s">
        <v>22</v>
      </c>
      <c r="B29" s="11">
        <f>29004+2908</f>
        <v>31912</v>
      </c>
      <c r="C29" s="11">
        <v>7870</v>
      </c>
      <c r="D29" s="11">
        <f t="shared" si="2"/>
        <v>39782</v>
      </c>
      <c r="E29" s="7"/>
      <c r="F29" s="3"/>
    </row>
    <row r="30" spans="1:6" x14ac:dyDescent="0.25">
      <c r="A30" s="11" t="s">
        <v>21</v>
      </c>
      <c r="B30" s="11">
        <f>28354+2898</f>
        <v>31252</v>
      </c>
      <c r="C30" s="11">
        <v>7322</v>
      </c>
      <c r="D30" s="11">
        <f t="shared" si="2"/>
        <v>38574</v>
      </c>
      <c r="E30" s="7"/>
      <c r="F30" s="3"/>
    </row>
    <row r="31" spans="1:6" x14ac:dyDescent="0.25">
      <c r="A31" s="11" t="s">
        <v>20</v>
      </c>
      <c r="B31" s="11">
        <f>27910+2830</f>
        <v>30740</v>
      </c>
      <c r="C31" s="11">
        <v>6634</v>
      </c>
      <c r="D31" s="11">
        <f t="shared" si="2"/>
        <v>37374</v>
      </c>
      <c r="E31" s="7"/>
      <c r="F31" s="3"/>
    </row>
    <row r="32" spans="1:6" x14ac:dyDescent="0.25">
      <c r="A32" s="11" t="s">
        <v>19</v>
      </c>
      <c r="B32" s="11">
        <f>27638+2805</f>
        <v>30443</v>
      </c>
      <c r="C32" s="11">
        <v>7629</v>
      </c>
      <c r="D32" s="11">
        <f t="shared" si="2"/>
        <v>38072</v>
      </c>
      <c r="E32" s="7"/>
      <c r="F32" s="3"/>
    </row>
    <row r="33" spans="1:6" x14ac:dyDescent="0.25">
      <c r="A33" s="11" t="s">
        <v>18</v>
      </c>
      <c r="B33" s="11">
        <f>27363+2805</f>
        <v>30168</v>
      </c>
      <c r="C33" s="11">
        <v>7629</v>
      </c>
      <c r="D33" s="11">
        <f t="shared" si="2"/>
        <v>37797</v>
      </c>
      <c r="E33" s="7"/>
      <c r="F33" s="3"/>
    </row>
    <row r="34" spans="1:6" x14ac:dyDescent="0.25">
      <c r="A34" s="11" t="s">
        <v>17</v>
      </c>
      <c r="B34" s="11">
        <f>27182+3064</f>
        <v>30246</v>
      </c>
      <c r="C34" s="11">
        <v>7765</v>
      </c>
      <c r="D34" s="11">
        <f t="shared" si="2"/>
        <v>38011</v>
      </c>
      <c r="E34" s="7"/>
    </row>
    <row r="35" spans="1:6" x14ac:dyDescent="0.25">
      <c r="A35" s="11" t="s">
        <v>16</v>
      </c>
      <c r="B35" s="11">
        <f>27143+3102</f>
        <v>30245</v>
      </c>
      <c r="C35" s="11">
        <v>8069</v>
      </c>
      <c r="D35" s="11">
        <f t="shared" si="2"/>
        <v>38314</v>
      </c>
      <c r="E35" s="7"/>
    </row>
    <row r="36" spans="1:6" x14ac:dyDescent="0.25">
      <c r="A36" s="11" t="s">
        <v>15</v>
      </c>
      <c r="B36" s="11">
        <f>25273+2789</f>
        <v>28062</v>
      </c>
      <c r="C36" s="11">
        <v>6767</v>
      </c>
      <c r="D36" s="11">
        <f t="shared" si="2"/>
        <v>34829</v>
      </c>
      <c r="E36" s="7"/>
    </row>
    <row r="37" spans="1:6" x14ac:dyDescent="0.25">
      <c r="A37" s="11" t="s">
        <v>14</v>
      </c>
      <c r="B37" s="11">
        <f>25594+3463</f>
        <v>29057</v>
      </c>
      <c r="C37" s="11">
        <v>7053</v>
      </c>
      <c r="D37" s="11">
        <f t="shared" si="2"/>
        <v>36110</v>
      </c>
      <c r="E37" s="7"/>
    </row>
    <row r="38" spans="1:6" x14ac:dyDescent="0.25">
      <c r="A38" s="11" t="s">
        <v>13</v>
      </c>
      <c r="B38" s="11">
        <f>25479+3375</f>
        <v>28854</v>
      </c>
      <c r="C38" s="11">
        <v>9000</v>
      </c>
      <c r="D38" s="11">
        <f t="shared" si="2"/>
        <v>37854</v>
      </c>
      <c r="E38" s="7"/>
    </row>
    <row r="39" spans="1:6" x14ac:dyDescent="0.25">
      <c r="A39" s="11" t="s">
        <v>12</v>
      </c>
      <c r="B39" s="11">
        <f>25377+2487</f>
        <v>27864</v>
      </c>
      <c r="C39" s="11">
        <v>9389</v>
      </c>
      <c r="D39" s="11">
        <f t="shared" si="2"/>
        <v>37253</v>
      </c>
      <c r="E39" s="4"/>
    </row>
    <row r="40" spans="1:6" x14ac:dyDescent="0.25">
      <c r="A40" s="11" t="s">
        <v>28</v>
      </c>
      <c r="B40" s="11">
        <f>25377+3405</f>
        <v>28782</v>
      </c>
      <c r="C40" s="11">
        <f>D40-B40</f>
        <v>9389</v>
      </c>
      <c r="D40" s="11">
        <v>38171</v>
      </c>
      <c r="E40" s="4"/>
    </row>
    <row r="41" spans="1:6" x14ac:dyDescent="0.25">
      <c r="A41" s="11" t="s">
        <v>29</v>
      </c>
      <c r="B41" s="11">
        <f>24987+3475</f>
        <v>28462</v>
      </c>
      <c r="C41" s="11">
        <f>D41-B41</f>
        <v>9090</v>
      </c>
      <c r="D41" s="11">
        <v>37552</v>
      </c>
      <c r="E41" s="4"/>
    </row>
    <row r="42" spans="1:6" x14ac:dyDescent="0.25">
      <c r="A42" s="11"/>
      <c r="B42" s="11"/>
      <c r="C42" s="11"/>
      <c r="D42" s="11"/>
      <c r="E42" s="4"/>
    </row>
    <row r="43" spans="1:6" x14ac:dyDescent="0.25">
      <c r="A43" s="13" t="s">
        <v>0</v>
      </c>
      <c r="B43" s="8" t="s">
        <v>10</v>
      </c>
      <c r="C43" s="8"/>
      <c r="D43" s="8"/>
      <c r="E43" s="4"/>
    </row>
    <row r="44" spans="1:6" x14ac:dyDescent="0.25">
      <c r="A44" s="8"/>
      <c r="B44" s="8" t="s">
        <v>27</v>
      </c>
      <c r="C44" s="8"/>
      <c r="D44" s="8"/>
      <c r="E44" s="4"/>
    </row>
    <row r="45" spans="1:6" x14ac:dyDescent="0.25">
      <c r="A45" s="8"/>
      <c r="B45" s="8" t="s">
        <v>7</v>
      </c>
      <c r="C45" s="8"/>
      <c r="D45" s="8"/>
      <c r="E45" s="4"/>
    </row>
    <row r="46" spans="1:6" ht="15" customHeight="1" x14ac:dyDescent="0.25">
      <c r="A46" s="14" t="s">
        <v>9</v>
      </c>
      <c r="B46" s="14"/>
      <c r="C46" s="14"/>
      <c r="D46" s="14"/>
      <c r="E46" s="14"/>
    </row>
    <row r="47" spans="1:6" x14ac:dyDescent="0.25">
      <c r="A47" s="14"/>
      <c r="B47" s="14"/>
      <c r="C47" s="14"/>
      <c r="D47" s="14"/>
      <c r="E47" s="14"/>
    </row>
    <row r="48" spans="1:6" ht="2.25" customHeight="1" x14ac:dyDescent="0.25">
      <c r="A48" s="14"/>
      <c r="B48" s="14"/>
      <c r="C48" s="14"/>
      <c r="D48" s="14"/>
      <c r="E48" s="14"/>
    </row>
    <row r="49" spans="1:5" hidden="1" x14ac:dyDescent="0.25">
      <c r="A49" s="14"/>
      <c r="B49" s="14"/>
      <c r="C49" s="14"/>
      <c r="D49" s="14"/>
      <c r="E49" s="14"/>
    </row>
    <row r="50" spans="1:5" x14ac:dyDescent="0.25">
      <c r="A50" s="8" t="s">
        <v>11</v>
      </c>
      <c r="B50" s="12"/>
      <c r="C50" s="12"/>
      <c r="D50" s="12"/>
      <c r="E50" s="12"/>
    </row>
    <row r="51" spans="1:5" x14ac:dyDescent="0.25">
      <c r="A51" s="8" t="s">
        <v>30</v>
      </c>
      <c r="B51" s="8"/>
      <c r="C51" s="8"/>
      <c r="D51" s="8"/>
      <c r="E51" s="8"/>
    </row>
  </sheetData>
  <mergeCells count="4">
    <mergeCell ref="A46:E49"/>
    <mergeCell ref="A2:D2"/>
    <mergeCell ref="A3:B3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2017-01-18T13:16:06Z</dcterms:modified>
</cp:coreProperties>
</file>